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_rubanova\Documents\Паспорта поселений\Паспорт 2016\Письма от исполнителей\"/>
    </mc:Choice>
  </mc:AlternateContent>
  <bookViews>
    <workbookView xWindow="0" yWindow="0" windowWidth="16380" windowHeight="8190" tabRatio="989"/>
  </bookViews>
  <sheets>
    <sheet name="Лист1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J22" i="1"/>
  <c r="I22" i="1"/>
  <c r="H22" i="1"/>
  <c r="G22" i="1"/>
  <c r="F22" i="1"/>
  <c r="H17" i="1"/>
  <c r="G17" i="1"/>
  <c r="F17" i="1"/>
  <c r="H14" i="1"/>
  <c r="G14" i="1"/>
  <c r="F14" i="1"/>
  <c r="J8" i="1"/>
  <c r="J26" i="1" s="1"/>
  <c r="I8" i="1"/>
  <c r="I26" i="1" s="1"/>
  <c r="H8" i="1"/>
  <c r="H26" i="1" s="1"/>
  <c r="G8" i="1"/>
  <c r="G26" i="1" s="1"/>
  <c r="F8" i="1"/>
  <c r="F26" i="1" s="1"/>
</calcChain>
</file>

<file path=xl/sharedStrings.xml><?xml version="1.0" encoding="utf-8"?>
<sst xmlns="http://schemas.openxmlformats.org/spreadsheetml/2006/main" count="76" uniqueCount="61">
  <si>
    <t>Приложение 3</t>
  </si>
  <si>
    <t>Информация 
о строительстве, капитальном ремонте, реконструкции и техническом перевооружении наиболее значимых муниципальных объектов в 2015 году
 (в том числе коммерческие инвестиционные проекты  стоимостью свыше 20 млн. рублей)
            Администрации Белокалитвинского района  Ростовской области</t>
  </si>
  <si>
    <t>(наименование муниципального образования)</t>
  </si>
  <si>
    <t>млн. рублей</t>
  </si>
  <si>
    <t>№ п/п</t>
  </si>
  <si>
    <t>Наименование 
объекта</t>
  </si>
  <si>
    <t>Полное наименование населенного пункта, наименование поселения для муниципальных районов</t>
  </si>
  <si>
    <t>Инициатор реализации проекта</t>
  </si>
  <si>
    <t>Наличие ПСД и экспертизы</t>
  </si>
  <si>
    <t>Стоимость по контракту</t>
  </si>
  <si>
    <t>Бюджетные источники всего:</t>
  </si>
  <si>
    <t>в том числе</t>
  </si>
  <si>
    <t>Частные инвестиции</t>
  </si>
  <si>
    <t>сроки реализации</t>
  </si>
  <si>
    <t>Федеральный бюджет</t>
  </si>
  <si>
    <t>Областной бюджет</t>
  </si>
  <si>
    <t>Местный бюджет</t>
  </si>
  <si>
    <t>год начала реализации</t>
  </si>
  <si>
    <t>Планируемая (фактическая) дата ввода объекта в эксплуатацию</t>
  </si>
  <si>
    <t>3. Жилищно-коммунальное хозяйство</t>
  </si>
  <si>
    <t>Реконструкция сетей водоснабжения пос. Коксовый Коксовского сельского поселения Белокалитвинского района Ростовской области</t>
  </si>
  <si>
    <t>п. Коксовый, Коксовское сельское поселение</t>
  </si>
  <si>
    <t>Администрация Коксовского с.п.</t>
  </si>
  <si>
    <t>ГАУ РО  Госэкспертиза проекта      № 61-1-5-0579-13   от 11.07.2013</t>
  </si>
  <si>
    <t>итого</t>
  </si>
  <si>
    <t>5. Транспорт</t>
  </si>
  <si>
    <t>Строительство а/д к детскому садику    по ул. Энтузиастов            в г. Белая Калитва</t>
  </si>
  <si>
    <t>Белокалитвинское г.п.</t>
  </si>
  <si>
    <t>Администрация Белокалитвинского г.п.</t>
  </si>
  <si>
    <t>ГАУ РО Госэкспертиза проекта       № 61-1-5-0633-14 от 15.12.2014г;  достоверность  № 1-6-1-0658-14    от 15.12.2014г</t>
  </si>
  <si>
    <t>1,8334</t>
  </si>
  <si>
    <t>Строительство подъездной дороги к дошкольной образовательной организации на 220 мест в мкр. Заречный</t>
  </si>
  <si>
    <t>ГАУ РО Госэкспертиза   проекта    № 61-1-5-0632-14 от 15.12.2014г; достоверность    № 1-6-1-0657-14    от 15.12.2014</t>
  </si>
  <si>
    <t>6,4156</t>
  </si>
  <si>
    <t>Строительство а/д к детскому садик  по ул. Карла Маркса              в п. Коксовый</t>
  </si>
  <si>
    <t>Коксовское с.п.</t>
  </si>
  <si>
    <t>ГАУ РО госэкспертиза проекта       № 61-1-5-0225-14 от 23.05.2014г  достоверность 1-6-1-0069-14 от 23.05.2014</t>
  </si>
  <si>
    <t>2,9102</t>
  </si>
  <si>
    <t>Реконструкция участка подъезда от автомобильной дороги «г. Шахты — г.Белая Калитва» к х. Дубовой Белокалитвинского района</t>
  </si>
  <si>
    <t>Белокалитвинский район</t>
  </si>
  <si>
    <t>Администрация Белокалитвинского района</t>
  </si>
  <si>
    <t>ГАУ РО  госэкспертиза   проекта     № 61-1-5-0473-13 достоверность   № 2-6-1-0506-13</t>
  </si>
  <si>
    <t>Итого</t>
  </si>
  <si>
    <t>6. Здравоохранение</t>
  </si>
  <si>
    <t>Завершение строительства медсанчасти в пос. Синегорский Белокалитвинского района»</t>
  </si>
  <si>
    <t>пос. Синегорский  Синегорское сельское поселение</t>
  </si>
  <si>
    <t>Министерство энергетики РФ</t>
  </si>
  <si>
    <t>№61-1-4-0640-13 от 01.08.2013г</t>
  </si>
  <si>
    <t>7. Образование</t>
  </si>
  <si>
    <t>Строительство дошкольной образовательной организации на 220 мест г. Белая Калитва, мкр.Заречный</t>
  </si>
  <si>
    <t>г. Белая Калитва, Белокалитвинское городское поселение</t>
  </si>
  <si>
    <t>ГАУ РО  госэкспертиза проекта      № 61-1-5-1201-13 от 27.12.2013г; достоверность № 1-6-1-1121-13     от 27.12.2013г</t>
  </si>
  <si>
    <t>Строительство дошкольной образовательной организации на 120 мест г. Белая Калитва, мкр.Солнечный</t>
  </si>
  <si>
    <t>ГАУ РО госэкспертиза проекта       № 61-1-5-1203-13 от 30.12.2013г; достоверность № 1-6-1-1200-13     от 30.12.2013г</t>
  </si>
  <si>
    <t>Строительство дошкольной образовательной организации на 120 мест Белокалитвинского района , Коксовское с.п.</t>
  </si>
  <si>
    <t>ГАУ РО  госэкспертиза  проекта      № 61-1-5-1209-13 от 30.12.2013г; достоверность № 1-6-1-1215-13     от 30.12.2013г</t>
  </si>
  <si>
    <t>8. Культура</t>
  </si>
  <si>
    <t>Строительство центра культурного развития (г. Белая Калитва, микрорайон «Заречный»,              ул. Кольцова)</t>
  </si>
  <si>
    <t>г. Белая Калитва Белокалитвинское городское поселение</t>
  </si>
  <si>
    <t>госэкспертиза в ФАУ «Главгосэкспертиза России»          № 00-1- 4-3134-15 от 28.08.2015г   достоверность № 00-1-6-0923-15    от 28.08.2015 г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</si>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</sst>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8"/>
      <name val="Times New Roman"/>
      <family val="1"/>
      <charset val="1"/>
    </font>
    <font>
      <sz val="18"/>
      <color rgb="FF000000"/>
      <name val="Times New Roman"/>
      <family val="1"/>
      <charset val="1"/>
    </font>
    <font>
      <b/>
      <sz val="18"/>
      <name val="Times New Roman"/>
      <family val="1"/>
      <charset val="1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1" fillId="2" borderId="3" xfId="0" applyFont="1" applyFill="1" applyBorder="1" applyAlignment="1">
      <alignment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5" fillId="0" borderId="3" xfId="0" applyFont="1" applyBorder="1" applyAlignment="1">
      <alignment vertical="top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1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14" fillId="0" borderId="0" xfId="0" applyFont="1"/>
    <xf numFmtId="0" fontId="5" fillId="0" borderId="2" xfId="0" applyFont="1" applyBorder="1" applyAlignment="1">
      <alignment wrapText="1"/>
    </xf>
    <xf numFmtId="164" fontId="6" fillId="0" borderId="0" xfId="0" applyNumberFormat="1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wrapText="1"/>
    </xf>
    <xf numFmtId="0" fontId="13" fillId="0" borderId="3" xfId="0" applyFont="1" applyBorder="1" applyAlignment="1">
      <alignment vertical="center" wrapText="1"/>
    </xf>
    <xf numFmtId="0" fontId="2" fillId="0" borderId="2" xfId="0" applyFont="1" applyBorder="1"/>
    <xf numFmtId="0" fontId="13" fillId="0" borderId="2" xfId="0" applyFont="1" applyBorder="1"/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tabSelected="1" view="pageBreakPreview" topLeftCell="C1" zoomScaleNormal="95" workbookViewId="0">
      <selection activeCell="I10" sqref="I10"/>
    </sheetView>
  </sheetViews>
  <sheetFormatPr defaultRowHeight="15" x14ac:dyDescent="0.25"/>
  <cols>
    <col min="1" max="1" width="3.42578125"/>
    <col min="2" max="2" width="40.85546875"/>
    <col min="3" max="3" width="27"/>
    <col min="4" max="4" width="28.28515625"/>
    <col min="5" max="5" width="30.5703125"/>
    <col min="6" max="6" width="15.42578125"/>
    <col min="7" max="7" width="15.140625"/>
    <col min="8" max="8" width="13.5703125"/>
    <col min="9" max="9" width="13.7109375"/>
    <col min="10" max="10" width="13.42578125"/>
    <col min="11" max="11" width="9.5703125"/>
    <col min="12" max="12" width="10.85546875"/>
    <col min="13" max="15" width="17.85546875"/>
    <col min="16" max="1025" width="8.5703125"/>
  </cols>
  <sheetData>
    <row r="1" spans="1:1024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61" t="s">
        <v>0</v>
      </c>
      <c r="K1" s="61"/>
      <c r="L1" s="61"/>
      <c r="M1" s="1"/>
      <c r="N1" s="2"/>
      <c r="O1" s="2"/>
    </row>
    <row r="2" spans="1:1024" ht="81" customHeight="1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  <c r="N2" s="2"/>
      <c r="O2" s="2"/>
    </row>
    <row r="3" spans="1:1024" x14ac:dyDescent="0.25">
      <c r="E3" s="63" t="s">
        <v>2</v>
      </c>
      <c r="F3" s="63"/>
      <c r="G3" s="63"/>
      <c r="H3" s="63"/>
      <c r="L3" s="3" t="s">
        <v>3</v>
      </c>
      <c r="M3" s="3"/>
      <c r="N3" s="3"/>
      <c r="O3" s="3"/>
    </row>
    <row r="4" spans="1:1024" ht="17.25" customHeight="1" x14ac:dyDescent="0.25">
      <c r="A4" s="64" t="s">
        <v>4</v>
      </c>
      <c r="B4" s="64" t="s">
        <v>5</v>
      </c>
      <c r="C4" s="64" t="s">
        <v>6</v>
      </c>
      <c r="D4" s="65" t="s">
        <v>7</v>
      </c>
      <c r="E4" s="64" t="s">
        <v>8</v>
      </c>
      <c r="F4" s="64" t="s">
        <v>9</v>
      </c>
      <c r="G4" s="64" t="s">
        <v>10</v>
      </c>
      <c r="H4" s="64" t="s">
        <v>11</v>
      </c>
      <c r="I4" s="64"/>
      <c r="J4" s="64"/>
      <c r="K4" s="64" t="s">
        <v>12</v>
      </c>
      <c r="L4" s="65" t="s">
        <v>13</v>
      </c>
      <c r="M4" s="65"/>
      <c r="N4" s="6"/>
      <c r="O4" s="6"/>
      <c r="P4" s="7"/>
      <c r="Q4" s="7"/>
      <c r="R4" s="7"/>
      <c r="S4" s="7"/>
    </row>
    <row r="5" spans="1:1024" ht="56.65" customHeight="1" x14ac:dyDescent="0.25">
      <c r="A5" s="64"/>
      <c r="B5" s="64"/>
      <c r="C5" s="64"/>
      <c r="D5" s="64"/>
      <c r="E5" s="64"/>
      <c r="F5" s="64"/>
      <c r="G5" s="64"/>
      <c r="H5" s="4" t="s">
        <v>14</v>
      </c>
      <c r="I5" s="4" t="s">
        <v>15</v>
      </c>
      <c r="J5" s="4" t="s">
        <v>16</v>
      </c>
      <c r="K5" s="64"/>
      <c r="L5" s="4" t="s">
        <v>17</v>
      </c>
      <c r="M5" s="4" t="s">
        <v>18</v>
      </c>
      <c r="N5" s="6"/>
      <c r="O5" s="6"/>
      <c r="P5" s="7"/>
      <c r="Q5" s="7"/>
      <c r="R5" s="7"/>
      <c r="S5" s="7"/>
    </row>
    <row r="6" spans="1:1024" ht="18.75" x14ac:dyDescent="0.3">
      <c r="A6" s="58" t="s">
        <v>19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8"/>
      <c r="N6" s="9"/>
      <c r="O6" s="9"/>
    </row>
    <row r="7" spans="1:1024" ht="143.25" customHeight="1" x14ac:dyDescent="0.25">
      <c r="A7" s="5">
        <v>1</v>
      </c>
      <c r="B7" s="10" t="s">
        <v>20</v>
      </c>
      <c r="C7" s="11" t="s">
        <v>21</v>
      </c>
      <c r="D7" s="11" t="s">
        <v>22</v>
      </c>
      <c r="E7" s="12" t="s">
        <v>23</v>
      </c>
      <c r="F7" s="13">
        <v>301.476</v>
      </c>
      <c r="G7" s="13">
        <v>301.476</v>
      </c>
      <c r="H7" s="13">
        <v>0</v>
      </c>
      <c r="I7" s="13">
        <v>283.387</v>
      </c>
      <c r="J7" s="13">
        <v>18.088999999999999</v>
      </c>
      <c r="K7" s="13">
        <v>0</v>
      </c>
      <c r="L7" s="5">
        <v>2014</v>
      </c>
      <c r="M7" s="5">
        <v>2016</v>
      </c>
      <c r="N7" s="14"/>
      <c r="O7" s="14"/>
    </row>
    <row r="8" spans="1:1024" ht="23.25" x14ac:dyDescent="0.35">
      <c r="A8" s="5"/>
      <c r="B8" s="15" t="s">
        <v>24</v>
      </c>
      <c r="C8" s="16"/>
      <c r="D8" s="16"/>
      <c r="E8" s="17"/>
      <c r="F8" s="18">
        <f>F7</f>
        <v>301.476</v>
      </c>
      <c r="G8" s="18">
        <f>G7</f>
        <v>301.476</v>
      </c>
      <c r="H8" s="19">
        <f>H7</f>
        <v>0</v>
      </c>
      <c r="I8" s="20">
        <f>I7</f>
        <v>283.387</v>
      </c>
      <c r="J8" s="20">
        <f>J7</f>
        <v>18.088999999999999</v>
      </c>
      <c r="K8" s="13">
        <v>0</v>
      </c>
      <c r="L8" s="5"/>
      <c r="M8" s="5"/>
      <c r="N8" s="14"/>
      <c r="O8" s="14"/>
    </row>
    <row r="9" spans="1:1024" ht="14.85" customHeight="1" x14ac:dyDescent="0.3">
      <c r="A9" s="59" t="s">
        <v>25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22"/>
      <c r="N9" s="14"/>
      <c r="O9" s="14"/>
    </row>
    <row r="10" spans="1:1024" ht="93.75" x14ac:dyDescent="0.35">
      <c r="A10" s="5">
        <v>2</v>
      </c>
      <c r="B10" s="23" t="s">
        <v>26</v>
      </c>
      <c r="C10" s="10" t="s">
        <v>27</v>
      </c>
      <c r="D10" s="24" t="s">
        <v>28</v>
      </c>
      <c r="E10" s="25" t="s">
        <v>29</v>
      </c>
      <c r="F10" s="26">
        <v>1.6719999999999999</v>
      </c>
      <c r="G10" s="26" t="s">
        <v>30</v>
      </c>
      <c r="H10" s="26" t="s">
        <v>30</v>
      </c>
      <c r="I10" s="13">
        <v>0</v>
      </c>
      <c r="J10" s="13">
        <v>0</v>
      </c>
      <c r="K10" s="13">
        <v>0</v>
      </c>
      <c r="L10" s="5">
        <v>2015</v>
      </c>
      <c r="M10" s="5">
        <v>2015</v>
      </c>
      <c r="N10" s="14"/>
      <c r="O10" s="14"/>
    </row>
    <row r="11" spans="1:1024" ht="139.5" x14ac:dyDescent="0.35">
      <c r="A11" s="5">
        <v>3</v>
      </c>
      <c r="B11" s="23" t="s">
        <v>31</v>
      </c>
      <c r="C11" s="10" t="s">
        <v>27</v>
      </c>
      <c r="D11" s="24" t="s">
        <v>28</v>
      </c>
      <c r="E11" s="25" t="s">
        <v>32</v>
      </c>
      <c r="F11" s="26">
        <v>6.06</v>
      </c>
      <c r="G11" s="26" t="s">
        <v>33</v>
      </c>
      <c r="H11" s="26" t="s">
        <v>33</v>
      </c>
      <c r="I11" s="13">
        <v>0</v>
      </c>
      <c r="J11" s="13">
        <v>0</v>
      </c>
      <c r="K11" s="13">
        <v>0</v>
      </c>
      <c r="L11" s="5">
        <v>2015</v>
      </c>
      <c r="M11" s="5">
        <v>2015</v>
      </c>
      <c r="N11" s="14"/>
      <c r="O11" s="14"/>
    </row>
    <row r="12" spans="1:1024" ht="93.75" x14ac:dyDescent="0.35">
      <c r="A12" s="5">
        <v>4</v>
      </c>
      <c r="B12" s="23" t="s">
        <v>34</v>
      </c>
      <c r="C12" s="10" t="s">
        <v>35</v>
      </c>
      <c r="D12" s="24" t="s">
        <v>22</v>
      </c>
      <c r="E12" s="27" t="s">
        <v>36</v>
      </c>
      <c r="F12" s="26">
        <v>2.464</v>
      </c>
      <c r="G12" s="26" t="s">
        <v>37</v>
      </c>
      <c r="H12" s="26" t="s">
        <v>37</v>
      </c>
      <c r="I12" s="13">
        <v>0</v>
      </c>
      <c r="J12" s="13">
        <v>0</v>
      </c>
      <c r="K12" s="13">
        <v>0</v>
      </c>
      <c r="L12" s="5">
        <v>2015</v>
      </c>
      <c r="M12" s="5">
        <v>2015</v>
      </c>
      <c r="N12" s="14"/>
      <c r="O12" s="14"/>
    </row>
    <row r="13" spans="1:1024" ht="162.75" x14ac:dyDescent="0.25">
      <c r="A13" s="5">
        <v>5</v>
      </c>
      <c r="B13" s="23" t="s">
        <v>38</v>
      </c>
      <c r="C13" s="28" t="s">
        <v>39</v>
      </c>
      <c r="D13" s="29" t="s">
        <v>40</v>
      </c>
      <c r="E13" s="30" t="s">
        <v>41</v>
      </c>
      <c r="F13" s="31">
        <v>14.520377999999999</v>
      </c>
      <c r="G13" s="31">
        <v>16.977</v>
      </c>
      <c r="H13" s="31">
        <v>16.977</v>
      </c>
      <c r="I13" s="13">
        <v>0</v>
      </c>
      <c r="J13" s="13">
        <v>0</v>
      </c>
      <c r="K13" s="13">
        <v>0</v>
      </c>
      <c r="L13" s="5">
        <v>2015</v>
      </c>
      <c r="M13" s="5">
        <v>2015</v>
      </c>
      <c r="N13" s="14"/>
      <c r="O13" s="14"/>
    </row>
    <row r="14" spans="1:1024" s="39" customFormat="1" ht="22.5" x14ac:dyDescent="0.3">
      <c r="A14" s="21"/>
      <c r="B14" s="32" t="s">
        <v>42</v>
      </c>
      <c r="C14" s="33"/>
      <c r="D14" s="33"/>
      <c r="E14" s="34"/>
      <c r="F14" s="35">
        <f>+F13+F12+F11+F10</f>
        <v>24.716377999999999</v>
      </c>
      <c r="G14" s="35">
        <f>+G13+G12+G11+G10</f>
        <v>28.136200000000002</v>
      </c>
      <c r="H14" s="35">
        <f>+H13+H12+H11+H10</f>
        <v>28.136200000000002</v>
      </c>
      <c r="I14" s="36">
        <v>0</v>
      </c>
      <c r="J14" s="36">
        <v>0</v>
      </c>
      <c r="K14" s="36">
        <v>0</v>
      </c>
      <c r="L14" s="37"/>
      <c r="M14" s="37"/>
      <c r="N14" s="38"/>
      <c r="O14" s="38"/>
      <c r="AMB14"/>
      <c r="AMC14"/>
      <c r="AMD14"/>
      <c r="AME14"/>
      <c r="AMF14"/>
      <c r="AMG14"/>
      <c r="AMH14"/>
      <c r="AMI14"/>
      <c r="AMJ14"/>
    </row>
    <row r="15" spans="1:1024" ht="15" customHeight="1" x14ac:dyDescent="0.3">
      <c r="A15" s="59" t="s">
        <v>43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37"/>
      <c r="N15" s="1"/>
      <c r="O15" s="1"/>
    </row>
    <row r="16" spans="1:1024" ht="66" customHeight="1" x14ac:dyDescent="0.3">
      <c r="A16" s="5">
        <v>6</v>
      </c>
      <c r="B16" s="29" t="s">
        <v>44</v>
      </c>
      <c r="C16" s="29" t="s">
        <v>45</v>
      </c>
      <c r="D16" s="29" t="s">
        <v>46</v>
      </c>
      <c r="E16" s="40" t="s">
        <v>47</v>
      </c>
      <c r="F16" s="13">
        <v>108.624</v>
      </c>
      <c r="G16" s="13">
        <v>108.624</v>
      </c>
      <c r="H16" s="13">
        <v>108.624</v>
      </c>
      <c r="I16" s="13">
        <v>0</v>
      </c>
      <c r="J16" s="13">
        <v>0</v>
      </c>
      <c r="K16" s="13"/>
      <c r="L16" s="5">
        <v>2015</v>
      </c>
      <c r="M16" s="5">
        <v>2016</v>
      </c>
      <c r="N16" s="41"/>
      <c r="O16" s="41"/>
    </row>
    <row r="17" spans="1:15" ht="16.5" customHeight="1" x14ac:dyDescent="0.3">
      <c r="A17" s="5"/>
      <c r="B17" s="42" t="s">
        <v>24</v>
      </c>
      <c r="C17" s="29"/>
      <c r="D17" s="29"/>
      <c r="E17" s="40"/>
      <c r="F17" s="20">
        <f>F16</f>
        <v>108.624</v>
      </c>
      <c r="G17" s="20">
        <f>G16</f>
        <v>108.624</v>
      </c>
      <c r="H17" s="20">
        <f>H16</f>
        <v>108.624</v>
      </c>
      <c r="I17" s="20">
        <v>0</v>
      </c>
      <c r="J17" s="20">
        <v>0</v>
      </c>
      <c r="K17" s="20">
        <v>0</v>
      </c>
      <c r="L17" s="5"/>
      <c r="M17" s="5"/>
      <c r="N17" s="41"/>
      <c r="O17" s="41"/>
    </row>
    <row r="18" spans="1:15" ht="15" customHeight="1" x14ac:dyDescent="0.25">
      <c r="A18" s="59" t="s">
        <v>48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21"/>
      <c r="N18" s="1"/>
      <c r="O18" s="1"/>
    </row>
    <row r="19" spans="1:15" ht="144" customHeight="1" x14ac:dyDescent="0.3">
      <c r="A19" s="5">
        <v>7</v>
      </c>
      <c r="B19" s="29" t="s">
        <v>49</v>
      </c>
      <c r="C19" s="29" t="s">
        <v>50</v>
      </c>
      <c r="D19" s="29" t="s">
        <v>40</v>
      </c>
      <c r="E19" s="43" t="s">
        <v>51</v>
      </c>
      <c r="F19" s="13">
        <v>147.67500000000001</v>
      </c>
      <c r="G19" s="13">
        <v>147.67500000000001</v>
      </c>
      <c r="H19" s="13">
        <v>0</v>
      </c>
      <c r="I19" s="13">
        <v>138.815</v>
      </c>
      <c r="J19" s="13">
        <v>8.8610000000000007</v>
      </c>
      <c r="K19" s="13">
        <v>0</v>
      </c>
      <c r="L19" s="5">
        <v>2014</v>
      </c>
      <c r="M19" s="5">
        <v>2016</v>
      </c>
      <c r="N19" s="1"/>
      <c r="O19" s="1"/>
    </row>
    <row r="20" spans="1:15" ht="145.5" customHeight="1" x14ac:dyDescent="0.3">
      <c r="A20" s="5">
        <v>8</v>
      </c>
      <c r="B20" s="29" t="s">
        <v>52</v>
      </c>
      <c r="C20" s="29" t="s">
        <v>50</v>
      </c>
      <c r="D20" s="29" t="s">
        <v>40</v>
      </c>
      <c r="E20" s="43" t="s">
        <v>53</v>
      </c>
      <c r="F20" s="13">
        <v>111.792</v>
      </c>
      <c r="G20" s="13">
        <v>111.792</v>
      </c>
      <c r="H20" s="13">
        <v>0</v>
      </c>
      <c r="I20" s="13">
        <v>105.084</v>
      </c>
      <c r="J20" s="13">
        <v>6.7080000000000002</v>
      </c>
      <c r="K20" s="13">
        <v>0</v>
      </c>
      <c r="L20" s="5">
        <v>2014</v>
      </c>
      <c r="M20" s="5">
        <v>2016</v>
      </c>
      <c r="N20" s="1"/>
      <c r="O20" s="1"/>
    </row>
    <row r="21" spans="1:15" ht="108.75" customHeight="1" x14ac:dyDescent="0.3">
      <c r="A21" s="44">
        <v>9</v>
      </c>
      <c r="B21" s="45" t="s">
        <v>54</v>
      </c>
      <c r="C21" s="45" t="s">
        <v>21</v>
      </c>
      <c r="D21" s="45" t="s">
        <v>40</v>
      </c>
      <c r="E21" s="43" t="s">
        <v>55</v>
      </c>
      <c r="F21" s="31">
        <v>116.316</v>
      </c>
      <c r="G21" s="31">
        <v>116.316</v>
      </c>
      <c r="H21" s="31">
        <v>0</v>
      </c>
      <c r="I21" s="31">
        <v>109.337</v>
      </c>
      <c r="J21" s="31">
        <v>6.9790000000000001</v>
      </c>
      <c r="K21" s="31">
        <v>0</v>
      </c>
      <c r="L21" s="5">
        <v>2014</v>
      </c>
      <c r="M21" s="5">
        <v>2016</v>
      </c>
      <c r="N21" s="1"/>
      <c r="O21" s="1"/>
    </row>
    <row r="22" spans="1:15" ht="18" customHeight="1" x14ac:dyDescent="0.35">
      <c r="A22" s="44"/>
      <c r="B22" s="46" t="s">
        <v>24</v>
      </c>
      <c r="C22" s="47"/>
      <c r="D22" s="47"/>
      <c r="E22" s="48"/>
      <c r="F22" s="18">
        <f>SUM(F19:F21)</f>
        <v>375.78300000000002</v>
      </c>
      <c r="G22" s="18">
        <f>G19+G20+G21</f>
        <v>375.78300000000002</v>
      </c>
      <c r="H22" s="18">
        <f>SUM(H19:H21)</f>
        <v>0</v>
      </c>
      <c r="I22" s="18">
        <f>I19+I20+I21</f>
        <v>353.23599999999999</v>
      </c>
      <c r="J22" s="18">
        <f>J19+J20+J21</f>
        <v>22.548000000000002</v>
      </c>
      <c r="K22" s="31">
        <v>0</v>
      </c>
      <c r="L22" s="49"/>
      <c r="M22" s="49"/>
      <c r="N22" s="50"/>
      <c r="O22" s="50"/>
    </row>
    <row r="23" spans="1:15" ht="18" customHeight="1" x14ac:dyDescent="0.25">
      <c r="A23" s="44"/>
      <c r="B23" s="60" t="s">
        <v>56</v>
      </c>
      <c r="C23" s="60"/>
      <c r="D23" s="60"/>
      <c r="E23" s="60"/>
      <c r="F23" s="60"/>
      <c r="G23" s="60"/>
      <c r="H23" s="60"/>
      <c r="I23" s="60"/>
      <c r="J23" s="60"/>
      <c r="K23" s="60"/>
      <c r="L23" s="49"/>
      <c r="M23" s="49"/>
      <c r="N23" s="50"/>
      <c r="O23" s="50"/>
    </row>
    <row r="24" spans="1:15" ht="123" customHeight="1" x14ac:dyDescent="0.3">
      <c r="A24" s="44">
        <v>10</v>
      </c>
      <c r="B24" s="51" t="s">
        <v>57</v>
      </c>
      <c r="C24" s="51" t="s">
        <v>58</v>
      </c>
      <c r="D24" s="51" t="s">
        <v>28</v>
      </c>
      <c r="E24" s="52" t="s">
        <v>59</v>
      </c>
      <c r="F24" s="31">
        <v>69.900000000000006</v>
      </c>
      <c r="G24" s="31">
        <v>69.900000000000006</v>
      </c>
      <c r="H24" s="31">
        <v>49.898000000000003</v>
      </c>
      <c r="I24" s="31">
        <v>18.802</v>
      </c>
      <c r="J24" s="31">
        <v>1.2</v>
      </c>
      <c r="K24" s="31">
        <v>0</v>
      </c>
      <c r="L24" s="49">
        <v>2015</v>
      </c>
      <c r="M24" s="49">
        <v>2016</v>
      </c>
      <c r="N24" s="50"/>
      <c r="O24" s="50"/>
    </row>
    <row r="25" spans="1:15" ht="27" customHeight="1" x14ac:dyDescent="0.3">
      <c r="A25" s="48"/>
      <c r="B25" s="53" t="s">
        <v>24</v>
      </c>
      <c r="C25" s="51"/>
      <c r="D25" s="51"/>
      <c r="E25" s="48"/>
      <c r="F25" s="18">
        <f>F24</f>
        <v>69.900000000000006</v>
      </c>
      <c r="G25" s="18">
        <f>G24</f>
        <v>69.900000000000006</v>
      </c>
      <c r="H25" s="18">
        <f>H24</f>
        <v>49.898000000000003</v>
      </c>
      <c r="I25" s="18">
        <f>I24</f>
        <v>18.802</v>
      </c>
      <c r="J25" s="18">
        <f>J24</f>
        <v>1.2</v>
      </c>
      <c r="K25" s="31">
        <v>0</v>
      </c>
      <c r="L25" s="49"/>
      <c r="M25" s="49"/>
      <c r="N25" s="50"/>
      <c r="O25" s="50"/>
    </row>
    <row r="26" spans="1:15" ht="27.75" customHeight="1" x14ac:dyDescent="0.3">
      <c r="A26" s="54"/>
      <c r="B26" s="55" t="s">
        <v>60</v>
      </c>
      <c r="C26" s="55"/>
      <c r="D26" s="55"/>
      <c r="E26" s="54"/>
      <c r="F26" s="56">
        <f>F8+F14+F17+F22+F25</f>
        <v>880.49937799999998</v>
      </c>
      <c r="G26" s="56">
        <f>G8+G14+G17+G22+G25</f>
        <v>883.91920000000005</v>
      </c>
      <c r="H26" s="56">
        <f>H8+H14+H17+H22+H25</f>
        <v>186.65819999999999</v>
      </c>
      <c r="I26" s="56">
        <f>I8+I14+I17+I22+I25</f>
        <v>655.42500000000007</v>
      </c>
      <c r="J26" s="56">
        <f>J8+J14+J17+J22+J25</f>
        <v>41.837000000000003</v>
      </c>
      <c r="K26" s="56">
        <v>0</v>
      </c>
      <c r="L26" s="57"/>
      <c r="M26" s="57"/>
    </row>
    <row r="29" spans="1:15" ht="29.1" customHeight="1" x14ac:dyDescent="0.25"/>
  </sheetData>
  <mergeCells count="18">
    <mergeCell ref="J1:L1"/>
    <mergeCell ref="A2:L2"/>
    <mergeCell ref="E3:H3"/>
    <mergeCell ref="A4:A5"/>
    <mergeCell ref="B4:B5"/>
    <mergeCell ref="C4:C5"/>
    <mergeCell ref="D4:D5"/>
    <mergeCell ref="E4:E5"/>
    <mergeCell ref="F4:F5"/>
    <mergeCell ref="G4:G5"/>
    <mergeCell ref="H4:J4"/>
    <mergeCell ref="K4:K5"/>
    <mergeCell ref="L4:M4"/>
    <mergeCell ref="A6:L6"/>
    <mergeCell ref="A9:L9"/>
    <mergeCell ref="A15:L15"/>
    <mergeCell ref="A18:L18"/>
    <mergeCell ref="B23:K23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5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view="pageBreakPreview" topLeftCell="A6" zoomScaleNormal="95" workbookViewId="0">
      <selection activeCell="L10" sqref="L10"/>
    </sheetView>
  </sheetViews>
  <sheetFormatPr defaultRowHeight="15" x14ac:dyDescent="0.25"/>
  <cols>
    <col min="1" max="1" width="14.85546875"/>
    <col min="2" max="1025" width="8.5703125"/>
  </cols>
  <sheetData>
    <row r="2" ht="28.5" customHeight="1" x14ac:dyDescent="0.25"/>
    <row r="6" ht="28.9" customHeight="1" x14ac:dyDescent="0.25"/>
    <row r="7" ht="23.25" customHeight="1" x14ac:dyDescent="0.25"/>
    <row r="8" ht="22.5" customHeight="1" x14ac:dyDescent="0.25"/>
    <row r="9" ht="25.5" customHeight="1" x14ac:dyDescent="0.25"/>
    <row r="10" ht="32.450000000000003" customHeight="1" x14ac:dyDescent="0.25"/>
    <row r="11" ht="26.45" customHeight="1" x14ac:dyDescent="0.25"/>
    <row r="12" ht="31.35" customHeight="1" x14ac:dyDescent="0.25"/>
    <row r="13" ht="21.6" customHeight="1" x14ac:dyDescent="0.25"/>
    <row r="14" ht="19.350000000000001" customHeight="1" x14ac:dyDescent="0.25"/>
    <row r="17" ht="27.6" customHeight="1" x14ac:dyDescent="0.25"/>
    <row r="18" ht="40.9" customHeight="1" x14ac:dyDescent="0.25"/>
  </sheetData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95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22202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МСУ, к.513</dc:creator>
  <cp:lastModifiedBy>g_rubanova</cp:lastModifiedBy>
  <cp:revision>25</cp:revision>
  <cp:lastPrinted>2016-02-20T06:45:26Z</cp:lastPrinted>
  <dcterms:created xsi:type="dcterms:W3CDTF">2013-02-27T08:39:46Z</dcterms:created>
  <dcterms:modified xsi:type="dcterms:W3CDTF">2016-02-20T06:45:51Z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